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50 від 21.07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TDSheet!$A$1:$Q$95</definedName>
  </definedNames>
  <calcPr calcId="162913"/>
</workbook>
</file>

<file path=xl/calcChain.xml><?xml version="1.0" encoding="utf-8"?>
<calcChain xmlns="http://schemas.openxmlformats.org/spreadsheetml/2006/main">
  <c r="O80" i="1" l="1"/>
  <c r="O79" i="1"/>
  <c r="O70" i="1"/>
  <c r="O68" i="1"/>
  <c r="O67" i="1"/>
  <c r="O65" i="1"/>
  <c r="L49" i="1"/>
  <c r="O74" i="1" l="1"/>
  <c r="O73" i="1"/>
  <c r="P67" i="1" l="1"/>
  <c r="O71" i="1"/>
  <c r="O81" i="1" l="1"/>
  <c r="P80" i="1" l="1"/>
  <c r="P74" i="1"/>
  <c r="P70" i="1"/>
  <c r="P65" i="1"/>
  <c r="O78" i="1" l="1"/>
  <c r="O77" i="1"/>
  <c r="P68" i="1" l="1"/>
  <c r="N49" i="1" l="1"/>
  <c r="L51" i="1" l="1"/>
  <c r="N56" i="1" s="1"/>
  <c r="P77" i="1" l="1"/>
  <c r="P71" i="1"/>
  <c r="P56" i="1"/>
  <c r="P57" i="1" l="1"/>
  <c r="N57" i="1"/>
  <c r="N51" i="1" l="1"/>
  <c r="P79" i="1" l="1"/>
  <c r="P81" i="1"/>
  <c r="P78" i="1" l="1"/>
  <c r="P82" i="1" l="1"/>
  <c r="O75" i="1" l="1"/>
  <c r="P75" i="1" s="1"/>
  <c r="P73" i="1"/>
  <c r="P66" i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<sst xmlns="http://schemas.openxmlformats.org/spreadsheetml/2006/main" count="136" uniqueCount="96">
  <si>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</si>
  <si>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</si>
  <si>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</si>
  <si>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</si>
  <si>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</si>
  <si>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</si>
  <si>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</si>
  <si>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</si>
  <si>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</si>
  <si>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</si>
  <si>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</si>
  <si>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</si>
  <si>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</si>
  <si>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</si>
  <si>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</si>
  <si>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</si>
  <si>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</si>
  <si>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</si>
  <si>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</si>
  <si>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</si>
  <si>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</si>
  <si>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</si>
  <si>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</si>
  <si>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</si>
  <si>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</si>
  <si>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</si>
  <si>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</si>
  <si>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</si>
  <si>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</si>
  <si>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</si>
  <si>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</si>
  <si>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</si>
  <si>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</si>
  <si>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</si>
  <si>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</si>
  <si>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</si>
  <si>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</si>
  <si>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</si>
  <si>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</si>
  <si>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</si>
  <si>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</si>
  <si>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</si>
  <si>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</si>
  <si>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</si>
  <si>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</si>
  <si>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</si>
  <si>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</si>
  <si>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</si>
  <si>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</si>
  <si>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</si>
  <si>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</si>
  <si>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</si>
  <si>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</si>
  <si>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</si>
  <si>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</si>
  <si>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</si>
  <si>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</si>
  <si>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</si>
  <si>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</si>
  <si>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</si>
  <si>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</si>
  <si>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</si>
  <si>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</si>
  <si>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</si>
  <si>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</si>
  <si>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</si>
  <si>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</si>
  <si>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</si>
  <si>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</si>
  <si>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</si>
  <si>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0731</t>
  </si>
  <si>
    <t>Багатопрофільна стаціонарна медична допомога населенню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</si>
  <si>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</si>
  <si>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Програма "Здоров'я вінничан на 2022-2024 роки"</t>
  </si>
  <si>
    <t>Обсяг видатків на виготовлення проєктно-кошторисної документації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</si>
  <si>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</si>
  <si>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Рівень готовності проєктно-кошторисних документацій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</si>
  <si>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</si>
  <si>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Розвиток та підтримка закладів, які надають  багатопрофільну стаціонарну медичну допомогу</t>
  </si>
  <si>
    <t>Середня вартість виготовлення 1 проєктно-кошторисної документації по капітальному ремонту споруди цивільного захисту - (укриттів, бомбосховищ тощо) комунальних некомерційних підприємств охорони здоров'я</t>
  </si>
  <si>
    <t>Обсяг видатків на капітальний ремонт споруд цивільного захисту - (укриттів, бомбосховищ тощо) комунальних некомерційних підприємств охорони здоров'я</t>
  </si>
  <si>
    <t>Обсяг робіт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</si>
  <si>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кв.м</t>
  </si>
  <si>
    <t>Загальна кошторисна вартість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</si>
  <si>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Кількість об’єктів на яких планується капітальний ремонт споруд цивільного захисту - (укриттів, бомбосховищ тощо) комунальних некомерційних підприємств охорони здоров'я</t>
  </si>
  <si>
    <t xml:space="preserve">Середня вартість капітального ремонту споруд цивільного захисту - (укриттів, бомбосховищ тощо) комунальних некомерційних підприємств охорони здоров'я в поточному році </t>
  </si>
  <si>
    <t>Середня вартість 1 кв.м капітального ремонту споруд цивільного захисту - (укриттів, бомбосховищ тощо) комунальних некомерційних підприємств охорони здоров'я</t>
  </si>
  <si>
    <t xml:space="preserve">Рівень готовності робіт по капітальному ремонту споруд цивільного захисту - (укриттів, бомбосховищ тощо) комунальних некомерційних підприємств охорони здоров'я на початок року  </t>
  </si>
  <si>
    <t>Рівень готовності робіт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</si>
  <si>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бюджетної програми місцевого бюджету на 2023 рік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</si>
  <si>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</si>
  <si>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бюджетних призначень/бюджетних асигнувань  -  15 946 570,0 гривень, у тому числі загального фонду -  0 гривень та спеціального фонду - 15 946 570,0 гривень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</si>
  <si>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 зі змінами.
Програма "Здоров'я вінничан  на 2022-2024 роки" (затверджена рішенням Вінницької міської ради від 24.12.21р. №758),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</si>
  <si>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 xml:space="preserve">В.о. директора департаменту капітального будівництва </t>
  </si>
  <si>
    <t>Денис МАЗУРЕНКО</t>
  </si>
  <si>
    <t>від 21 липня 2023 року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</si>
</sst>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1" xfId="0" applyFont="1" applyBorder="1" applyAlignment="1"/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/>
    <xf numFmtId="4" fontId="1" fillId="0" borderId="3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64" fontId="1" fillId="0" borderId="30" xfId="0" applyNumberFormat="1" applyFont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0" fontId="14" fillId="0" borderId="0" xfId="0" applyFont="1"/>
    <xf numFmtId="1" fontId="1" fillId="0" borderId="12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164" fontId="14" fillId="0" borderId="30" xfId="0" applyNumberFormat="1" applyFont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1" fillId="2" borderId="46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" fontId="8" fillId="0" borderId="55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4" fillId="3" borderId="0" xfId="0" applyNumberFormat="1" applyFont="1" applyFill="1" applyBorder="1" applyAlignment="1">
      <alignment wrapText="1"/>
    </xf>
    <xf numFmtId="0" fontId="14" fillId="2" borderId="0" xfId="0" applyNumberFormat="1" applyFont="1" applyFill="1" applyAlignment="1">
      <alignment wrapText="1"/>
    </xf>
    <xf numFmtId="0" fontId="1" fillId="0" borderId="6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1" fontId="8" fillId="0" borderId="47" xfId="0" applyNumberFormat="1" applyFont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 wrapText="1"/>
    </xf>
    <xf numFmtId="0" fontId="8" fillId="0" borderId="68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 wrapText="1"/>
    </xf>
    <xf numFmtId="49" fontId="11" fillId="2" borderId="73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0" fillId="2" borderId="73" xfId="0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2" borderId="3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left" wrapText="1"/>
    </xf>
    <xf numFmtId="1" fontId="8" fillId="0" borderId="14" xfId="0" applyNumberFormat="1" applyFont="1" applyBorder="1" applyAlignment="1">
      <alignment horizontal="center"/>
    </xf>
    <xf numFmtId="1" fontId="8" fillId="0" borderId="64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top" wrapText="1"/>
    </xf>
    <xf numFmtId="1" fontId="8" fillId="0" borderId="2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7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1" fontId="1" fillId="0" borderId="45" xfId="0" applyNumberFormat="1" applyFont="1" applyBorder="1" applyAlignment="1">
      <alignment horizontal="left"/>
    </xf>
    <xf numFmtId="1" fontId="1" fillId="0" borderId="77" xfId="0" applyNumberFormat="1" applyFont="1" applyBorder="1" applyAlignment="1">
      <alignment horizontal="left"/>
    </xf>
    <xf numFmtId="1" fontId="1" fillId="0" borderId="39" xfId="0" applyNumberFormat="1" applyFont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68" xfId="0" applyNumberFormat="1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4" fillId="0" borderId="21" xfId="0" applyNumberFormat="1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2010%20&#1085;&#1072;%2007.07.2023%20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2010\&#1044;&#1086;&#1074;&#1110;&#1076;&#1082;&#1072;%20&#1087;&#1086;%201512010%20&#1085;&#1072;%2018.08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15946570</v>
          </cell>
        </row>
        <row r="9">
          <cell r="F9">
            <v>1171.1999999999998</v>
          </cell>
        </row>
        <row r="11">
          <cell r="F11">
            <v>27926630</v>
          </cell>
        </row>
        <row r="15">
          <cell r="F15">
            <v>2</v>
          </cell>
        </row>
        <row r="25">
          <cell r="F25">
            <v>39.28837410743796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600000</v>
          </cell>
        </row>
        <row r="16">
          <cell r="F1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</v>
          </cell>
        </row>
        <row r="27">
          <cell r="F2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5"/>
  <sheetViews>
    <sheetView tabSelected="1" view="pageBreakPreview" zoomScale="112" zoomScaleNormal="80" zoomScaleSheetLayoutView="112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8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2" t="s">
        <v>66</v>
      </c>
      <c r="P1" s="102"/>
      <c r="Q1" s="102"/>
      <c r="R1" s="31"/>
    </row>
    <row r="2" spans="1:18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2"/>
      <c r="P2" s="102"/>
      <c r="Q2" s="102"/>
      <c r="R2" s="31"/>
    </row>
    <row r="3" spans="1:18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02"/>
      <c r="P3" s="102"/>
      <c r="Q3" s="102"/>
      <c r="R3" s="31"/>
    </row>
    <row r="4" spans="1:18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02"/>
      <c r="P4" s="102"/>
      <c r="Q4" s="102"/>
      <c r="R4" s="31"/>
    </row>
    <row r="5" spans="1:18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2"/>
      <c r="P5" s="102"/>
      <c r="Q5" s="102"/>
      <c r="R5" s="31"/>
    </row>
    <row r="6" spans="1:18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02"/>
      <c r="P6" s="102"/>
      <c r="Q6" s="102"/>
      <c r="R6" s="31"/>
    </row>
    <row r="7" spans="1:18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  <c r="R7" s="31"/>
    </row>
    <row r="8" spans="1:18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7"/>
    </row>
    <row r="9" spans="1:18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7"/>
      <c r="M9" s="111" t="s">
        <v>25</v>
      </c>
      <c r="N9" s="111"/>
      <c r="O9" s="111"/>
      <c r="P9" s="111"/>
      <c r="Q9" s="111"/>
      <c r="R9" s="37"/>
    </row>
    <row r="10" spans="1:18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7"/>
      <c r="M10" s="112" t="s">
        <v>45</v>
      </c>
      <c r="N10" s="112"/>
      <c r="O10" s="112"/>
      <c r="P10" s="112"/>
      <c r="Q10" s="112"/>
      <c r="R10" s="37"/>
    </row>
    <row r="11" spans="1:18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7"/>
      <c r="M11" s="17"/>
      <c r="N11" s="17"/>
      <c r="O11" s="17"/>
      <c r="P11" s="17"/>
      <c r="Q11" s="17"/>
      <c r="R11" s="37"/>
    </row>
    <row r="12" spans="1:18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7"/>
      <c r="M12" s="17" t="s">
        <v>95</v>
      </c>
      <c r="N12" s="17"/>
      <c r="O12" s="17"/>
      <c r="P12" s="17"/>
      <c r="Q12" s="17"/>
      <c r="R12" s="37"/>
    </row>
    <row r="13" spans="1:18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7"/>
    </row>
    <row r="14" spans="1:18" ht="27.75" customHeight="1" x14ac:dyDescent="0.25">
      <c r="A14" s="113" t="s">
        <v>1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37"/>
    </row>
    <row r="15" spans="1:18" ht="15.95" customHeight="1" x14ac:dyDescent="0.2">
      <c r="A15" s="114" t="s">
        <v>89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37"/>
    </row>
    <row r="16" spans="1:18" ht="11.4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7"/>
    </row>
    <row r="17" spans="1:18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7"/>
    </row>
    <row r="18" spans="1:18" ht="11.4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</row>
    <row r="19" spans="1:18" ht="24.75" customHeight="1" x14ac:dyDescent="0.2">
      <c r="A19" s="49" t="s">
        <v>2</v>
      </c>
      <c r="B19" s="108">
        <v>1500000</v>
      </c>
      <c r="C19" s="108"/>
      <c r="D19" s="108"/>
      <c r="E19" s="17"/>
      <c r="F19" s="103" t="s">
        <v>21</v>
      </c>
      <c r="G19" s="103"/>
      <c r="H19" s="103"/>
      <c r="I19" s="103"/>
      <c r="J19" s="103"/>
      <c r="K19" s="103"/>
      <c r="L19" s="103"/>
      <c r="M19" s="103"/>
      <c r="N19" s="17"/>
      <c r="O19" s="105" t="s">
        <v>64</v>
      </c>
      <c r="P19" s="105"/>
      <c r="Q19" s="18"/>
      <c r="R19" s="37"/>
    </row>
    <row r="20" spans="1:18" ht="35.25" customHeight="1" x14ac:dyDescent="0.2">
      <c r="A20" s="4"/>
      <c r="B20" s="106" t="s">
        <v>55</v>
      </c>
      <c r="C20" s="106"/>
      <c r="D20" s="106"/>
      <c r="E20" s="20"/>
      <c r="F20" s="115" t="s">
        <v>56</v>
      </c>
      <c r="G20" s="115"/>
      <c r="H20" s="115"/>
      <c r="I20" s="115"/>
      <c r="J20" s="115"/>
      <c r="K20" s="115"/>
      <c r="L20" s="115"/>
      <c r="M20" s="115"/>
      <c r="N20" s="17"/>
      <c r="O20" s="110" t="s">
        <v>57</v>
      </c>
      <c r="P20" s="110"/>
      <c r="Q20" s="19"/>
      <c r="R20" s="37"/>
    </row>
    <row r="21" spans="1:18" ht="4.5" customHeight="1" x14ac:dyDescent="0.2">
      <c r="A21" s="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4"/>
      <c r="R21" s="37"/>
    </row>
    <row r="22" spans="1:18" ht="13.5" customHeight="1" x14ac:dyDescent="0.2">
      <c r="A22" s="49" t="s">
        <v>3</v>
      </c>
      <c r="B22" s="108">
        <v>1510000</v>
      </c>
      <c r="C22" s="108"/>
      <c r="D22" s="108"/>
      <c r="E22" s="17"/>
      <c r="F22" s="103" t="s">
        <v>21</v>
      </c>
      <c r="G22" s="103"/>
      <c r="H22" s="103"/>
      <c r="I22" s="103"/>
      <c r="J22" s="103"/>
      <c r="K22" s="103"/>
      <c r="L22" s="103"/>
      <c r="M22" s="103"/>
      <c r="N22" s="21"/>
      <c r="O22" s="105" t="s">
        <v>64</v>
      </c>
      <c r="P22" s="105"/>
      <c r="Q22" s="18"/>
      <c r="R22" s="37"/>
    </row>
    <row r="23" spans="1:18" ht="26.25" customHeight="1" x14ac:dyDescent="0.2">
      <c r="A23" s="4"/>
      <c r="B23" s="104" t="s">
        <v>55</v>
      </c>
      <c r="C23" s="104"/>
      <c r="D23" s="104"/>
      <c r="E23" s="20"/>
      <c r="F23" s="109" t="s">
        <v>4</v>
      </c>
      <c r="G23" s="109"/>
      <c r="H23" s="109"/>
      <c r="I23" s="109"/>
      <c r="J23" s="109"/>
      <c r="K23" s="109"/>
      <c r="L23" s="109"/>
      <c r="M23" s="109"/>
      <c r="N23" s="20"/>
      <c r="O23" s="110" t="s">
        <v>57</v>
      </c>
      <c r="P23" s="110"/>
      <c r="Q23" s="19"/>
      <c r="R23" s="37"/>
    </row>
    <row r="24" spans="1:18" ht="5.25" customHeight="1" x14ac:dyDescent="0.2">
      <c r="A24" s="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4"/>
      <c r="R24" s="37"/>
    </row>
    <row r="25" spans="1:18" ht="27" customHeight="1" x14ac:dyDescent="0.2">
      <c r="A25" s="49" t="s">
        <v>5</v>
      </c>
      <c r="B25" s="145">
        <v>1512010</v>
      </c>
      <c r="C25" s="145"/>
      <c r="D25" s="108">
        <v>2010</v>
      </c>
      <c r="E25" s="108"/>
      <c r="F25" s="22"/>
      <c r="G25" s="107" t="s">
        <v>70</v>
      </c>
      <c r="H25" s="107"/>
      <c r="I25" s="23"/>
      <c r="J25" s="103" t="s">
        <v>71</v>
      </c>
      <c r="K25" s="103"/>
      <c r="L25" s="103"/>
      <c r="M25" s="103"/>
      <c r="N25" s="21"/>
      <c r="O25" s="105" t="s">
        <v>61</v>
      </c>
      <c r="P25" s="105"/>
      <c r="Q25" s="18"/>
      <c r="R25" s="37"/>
    </row>
    <row r="26" spans="1:18" ht="45.75" customHeight="1" x14ac:dyDescent="0.2">
      <c r="A26" s="4"/>
      <c r="B26" s="146" t="s">
        <v>55</v>
      </c>
      <c r="C26" s="146"/>
      <c r="D26" s="106" t="s">
        <v>62</v>
      </c>
      <c r="E26" s="106"/>
      <c r="F26" s="20"/>
      <c r="G26" s="104" t="s">
        <v>58</v>
      </c>
      <c r="H26" s="104"/>
      <c r="I26" s="17"/>
      <c r="J26" s="104" t="s">
        <v>59</v>
      </c>
      <c r="K26" s="104"/>
      <c r="L26" s="104"/>
      <c r="M26" s="104"/>
      <c r="N26" s="20"/>
      <c r="O26" s="106" t="s">
        <v>60</v>
      </c>
      <c r="P26" s="106"/>
      <c r="Q26" s="19"/>
      <c r="R26" s="37"/>
    </row>
    <row r="27" spans="1:18" ht="7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7"/>
    </row>
    <row r="28" spans="1:18" ht="19.5" customHeight="1" x14ac:dyDescent="0.2">
      <c r="A28" s="56" t="s">
        <v>6</v>
      </c>
      <c r="B28" s="123" t="s">
        <v>91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37"/>
    </row>
    <row r="29" spans="1:18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7"/>
    </row>
    <row r="30" spans="1:18" ht="12" customHeight="1" x14ac:dyDescent="0.2">
      <c r="A30" s="57" t="s">
        <v>7</v>
      </c>
      <c r="B30" s="124" t="s">
        <v>8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37"/>
    </row>
    <row r="31" spans="1:18" ht="3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7"/>
    </row>
    <row r="32" spans="1:18" ht="93.75" customHeight="1" x14ac:dyDescent="0.2">
      <c r="A32" s="4"/>
      <c r="B32" s="125" t="s">
        <v>92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37"/>
    </row>
    <row r="33" spans="1:18" ht="16.5" customHeight="1" x14ac:dyDescent="0.2">
      <c r="A33" s="56" t="s">
        <v>9</v>
      </c>
      <c r="B33" s="126" t="s">
        <v>46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37"/>
    </row>
    <row r="34" spans="1:18" ht="15.75" customHeight="1" x14ac:dyDescent="0.2">
      <c r="A34" s="148" t="s">
        <v>47</v>
      </c>
      <c r="B34" s="148"/>
      <c r="C34" s="148" t="s">
        <v>48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37"/>
    </row>
    <row r="35" spans="1:18" ht="15.75" customHeight="1" x14ac:dyDescent="0.2">
      <c r="A35" s="148">
        <v>1</v>
      </c>
      <c r="B35" s="148"/>
      <c r="C35" s="140" t="s">
        <v>77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58"/>
    </row>
    <row r="36" spans="1:18" ht="9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7"/>
    </row>
    <row r="37" spans="1:18" ht="16.5" customHeight="1" x14ac:dyDescent="0.2">
      <c r="A37" s="56" t="s">
        <v>11</v>
      </c>
      <c r="B37" s="126" t="s">
        <v>10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37"/>
    </row>
    <row r="38" spans="1:18" ht="15.75" customHeight="1" x14ac:dyDescent="0.2">
      <c r="A38" s="32"/>
      <c r="B38" s="141" t="s">
        <v>78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59"/>
    </row>
    <row r="39" spans="1:18" ht="8.2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7"/>
    </row>
    <row r="40" spans="1:18" ht="18.75" customHeight="1" thickBot="1" x14ac:dyDescent="0.25">
      <c r="A40" s="56" t="s">
        <v>49</v>
      </c>
      <c r="B40" s="56" t="s">
        <v>31</v>
      </c>
      <c r="C40" s="4"/>
      <c r="D40" s="4"/>
      <c r="E40" s="4"/>
      <c r="F40" s="4"/>
      <c r="G40" s="4"/>
      <c r="H40" s="4"/>
      <c r="I40" s="4" t="s">
        <v>33</v>
      </c>
      <c r="J40" s="4"/>
      <c r="K40" s="4"/>
      <c r="L40" s="4"/>
      <c r="M40" s="4"/>
      <c r="N40" s="4"/>
      <c r="O40" s="4"/>
      <c r="P40" s="4"/>
      <c r="Q40" s="4"/>
      <c r="R40" s="37"/>
    </row>
    <row r="41" spans="1:18" ht="11.1" customHeight="1" thickBot="1" x14ac:dyDescent="0.25">
      <c r="A41" s="127" t="s">
        <v>12</v>
      </c>
      <c r="B41" s="128"/>
      <c r="C41" s="135" t="s">
        <v>32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7"/>
      <c r="R41" s="37"/>
    </row>
    <row r="42" spans="1:18" ht="11.1" customHeight="1" x14ac:dyDescent="0.2">
      <c r="A42" s="138">
        <v>1</v>
      </c>
      <c r="B42" s="138"/>
      <c r="C42" s="139" t="s">
        <v>72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37"/>
    </row>
    <row r="43" spans="1:18" ht="11.1" customHeight="1" x14ac:dyDescent="0.2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37"/>
    </row>
    <row r="44" spans="1:18" ht="11.4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37"/>
    </row>
    <row r="45" spans="1:18" ht="17.25" customHeight="1" thickBot="1" x14ac:dyDescent="0.25">
      <c r="A45" s="56" t="s">
        <v>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56" t="s">
        <v>34</v>
      </c>
      <c r="R45" s="37"/>
    </row>
    <row r="46" spans="1:18" ht="11.1" customHeight="1" x14ac:dyDescent="0.2">
      <c r="A46" s="129" t="s">
        <v>12</v>
      </c>
      <c r="B46" s="129"/>
      <c r="C46" s="68" t="s">
        <v>30</v>
      </c>
      <c r="D46" s="69"/>
      <c r="E46" s="69"/>
      <c r="F46" s="69"/>
      <c r="G46" s="69"/>
      <c r="H46" s="69"/>
      <c r="I46" s="158"/>
      <c r="J46" s="132" t="s">
        <v>13</v>
      </c>
      <c r="K46" s="133"/>
      <c r="L46" s="132" t="s">
        <v>14</v>
      </c>
      <c r="M46" s="133"/>
      <c r="N46" s="68" t="s">
        <v>15</v>
      </c>
      <c r="O46" s="69"/>
      <c r="P46" s="69"/>
      <c r="Q46" s="149"/>
      <c r="R46" s="37"/>
    </row>
    <row r="47" spans="1:18" ht="11.1" customHeight="1" thickBot="1" x14ac:dyDescent="0.25">
      <c r="A47" s="130"/>
      <c r="B47" s="131"/>
      <c r="C47" s="150"/>
      <c r="D47" s="151"/>
      <c r="E47" s="151"/>
      <c r="F47" s="151"/>
      <c r="G47" s="151"/>
      <c r="H47" s="151"/>
      <c r="I47" s="159"/>
      <c r="J47" s="134"/>
      <c r="K47" s="131"/>
      <c r="L47" s="134"/>
      <c r="M47" s="131"/>
      <c r="N47" s="150"/>
      <c r="O47" s="151"/>
      <c r="P47" s="151"/>
      <c r="Q47" s="152"/>
      <c r="R47" s="37"/>
    </row>
    <row r="48" spans="1:18" ht="11.1" customHeight="1" thickBot="1" x14ac:dyDescent="0.25">
      <c r="A48" s="156">
        <v>1</v>
      </c>
      <c r="B48" s="157"/>
      <c r="C48" s="153">
        <v>2</v>
      </c>
      <c r="D48" s="154"/>
      <c r="E48" s="154"/>
      <c r="F48" s="154"/>
      <c r="G48" s="154"/>
      <c r="H48" s="154"/>
      <c r="I48" s="155"/>
      <c r="J48" s="147">
        <v>3</v>
      </c>
      <c r="K48" s="144"/>
      <c r="L48" s="142">
        <v>4</v>
      </c>
      <c r="M48" s="147"/>
      <c r="N48" s="153">
        <v>5</v>
      </c>
      <c r="O48" s="154"/>
      <c r="P48" s="154"/>
      <c r="Q48" s="155"/>
      <c r="R48" s="37"/>
    </row>
    <row r="49" spans="1:18" ht="22.5" customHeight="1" x14ac:dyDescent="0.2">
      <c r="A49" s="215">
        <v>1</v>
      </c>
      <c r="B49" s="180"/>
      <c r="C49" s="187" t="s">
        <v>72</v>
      </c>
      <c r="D49" s="187"/>
      <c r="E49" s="187"/>
      <c r="F49" s="187"/>
      <c r="G49" s="187"/>
      <c r="H49" s="187"/>
      <c r="I49" s="187"/>
      <c r="J49" s="160"/>
      <c r="K49" s="161"/>
      <c r="L49" s="191">
        <f>[1]показники!$F$7</f>
        <v>15946570</v>
      </c>
      <c r="M49" s="192"/>
      <c r="N49" s="170">
        <f>L49</f>
        <v>15946570</v>
      </c>
      <c r="O49" s="171"/>
      <c r="P49" s="171"/>
      <c r="Q49" s="172"/>
      <c r="R49" s="37"/>
    </row>
    <row r="50" spans="1:18" ht="5.25" customHeight="1" x14ac:dyDescent="0.2">
      <c r="A50" s="180"/>
      <c r="B50" s="181"/>
      <c r="C50" s="188"/>
      <c r="D50" s="189"/>
      <c r="E50" s="189"/>
      <c r="F50" s="189"/>
      <c r="G50" s="189"/>
      <c r="H50" s="189"/>
      <c r="I50" s="190"/>
      <c r="J50" s="162"/>
      <c r="K50" s="163"/>
      <c r="L50" s="175"/>
      <c r="M50" s="176"/>
      <c r="N50" s="177"/>
      <c r="O50" s="178"/>
      <c r="P50" s="178"/>
      <c r="Q50" s="179"/>
      <c r="R50" s="37"/>
    </row>
    <row r="51" spans="1:18" ht="11.1" customHeight="1" x14ac:dyDescent="0.2">
      <c r="A51" s="5"/>
      <c r="B51" s="5"/>
      <c r="C51" s="196" t="s">
        <v>15</v>
      </c>
      <c r="D51" s="197"/>
      <c r="E51" s="197"/>
      <c r="F51" s="197"/>
      <c r="G51" s="197"/>
      <c r="H51" s="197"/>
      <c r="I51" s="198"/>
      <c r="J51" s="185"/>
      <c r="K51" s="186"/>
      <c r="L51" s="173">
        <f>L49+L50</f>
        <v>15946570</v>
      </c>
      <c r="M51" s="174"/>
      <c r="N51" s="182">
        <f>N49+N50</f>
        <v>15946570</v>
      </c>
      <c r="O51" s="183"/>
      <c r="P51" s="183"/>
      <c r="Q51" s="184"/>
      <c r="R51" s="37"/>
    </row>
    <row r="52" spans="1:18" ht="11.4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37"/>
    </row>
    <row r="53" spans="1:18" ht="16.5" customHeight="1" thickBot="1" x14ac:dyDescent="0.25">
      <c r="A53" s="56" t="s">
        <v>51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6" t="s">
        <v>34</v>
      </c>
      <c r="R53" s="37"/>
    </row>
    <row r="54" spans="1:18" ht="21.95" customHeight="1" thickBot="1" x14ac:dyDescent="0.25">
      <c r="A54" s="164" t="s">
        <v>35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6"/>
      <c r="L54" s="195" t="s">
        <v>13</v>
      </c>
      <c r="M54" s="166"/>
      <c r="N54" s="195" t="s">
        <v>14</v>
      </c>
      <c r="O54" s="166"/>
      <c r="P54" s="193" t="s">
        <v>15</v>
      </c>
      <c r="Q54" s="194"/>
      <c r="R54" s="37"/>
    </row>
    <row r="55" spans="1:18" ht="11.1" customHeight="1" thickBot="1" x14ac:dyDescent="0.25">
      <c r="A55" s="167">
        <v>1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9"/>
      <c r="L55" s="142">
        <v>3</v>
      </c>
      <c r="M55" s="144"/>
      <c r="N55" s="142">
        <v>4</v>
      </c>
      <c r="O55" s="144"/>
      <c r="P55" s="142">
        <v>5</v>
      </c>
      <c r="Q55" s="143"/>
      <c r="R55" s="37"/>
    </row>
    <row r="56" spans="1:18" ht="13.5" customHeight="1" x14ac:dyDescent="0.2">
      <c r="A56" s="60" t="s">
        <v>73</v>
      </c>
      <c r="B56" s="61"/>
      <c r="C56" s="61"/>
      <c r="D56" s="61"/>
      <c r="E56" s="61"/>
      <c r="F56" s="61"/>
      <c r="G56" s="61"/>
      <c r="H56" s="61"/>
      <c r="I56" s="61"/>
      <c r="J56" s="61"/>
      <c r="K56" s="62"/>
      <c r="L56" s="82"/>
      <c r="M56" s="83"/>
      <c r="N56" s="219">
        <f>L51</f>
        <v>15946570</v>
      </c>
      <c r="O56" s="221"/>
      <c r="P56" s="219">
        <f>N56</f>
        <v>15946570</v>
      </c>
      <c r="Q56" s="220"/>
      <c r="R56" s="37"/>
    </row>
    <row r="57" spans="1:18" ht="11.1" customHeight="1" thickBot="1" x14ac:dyDescent="0.25">
      <c r="A57" s="100" t="s">
        <v>15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223"/>
      <c r="M57" s="224"/>
      <c r="N57" s="206">
        <f>N56</f>
        <v>15946570</v>
      </c>
      <c r="O57" s="222"/>
      <c r="P57" s="206">
        <f>P56</f>
        <v>15946570</v>
      </c>
      <c r="Q57" s="207"/>
      <c r="R57" s="37"/>
    </row>
    <row r="58" spans="1:18" ht="11.45" hidden="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7"/>
    </row>
    <row r="59" spans="1:18" ht="15.75" customHeight="1" thickBot="1" x14ac:dyDescent="0.25">
      <c r="A59" s="56" t="s">
        <v>63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6"/>
      <c r="N59" s="6"/>
      <c r="O59" s="6"/>
      <c r="P59" s="4"/>
      <c r="Q59" s="4"/>
      <c r="R59" s="37"/>
    </row>
    <row r="60" spans="1:18" ht="12" customHeight="1" x14ac:dyDescent="0.2">
      <c r="A60" s="65" t="s">
        <v>12</v>
      </c>
      <c r="B60" s="65"/>
      <c r="C60" s="68" t="s">
        <v>36</v>
      </c>
      <c r="D60" s="69"/>
      <c r="E60" s="69"/>
      <c r="F60" s="69"/>
      <c r="G60" s="69"/>
      <c r="H60" s="69"/>
      <c r="I60" s="69"/>
      <c r="J60" s="72" t="s">
        <v>24</v>
      </c>
      <c r="K60" s="200" t="s">
        <v>16</v>
      </c>
      <c r="L60" s="201"/>
      <c r="M60" s="93" t="s">
        <v>37</v>
      </c>
      <c r="N60" s="93"/>
      <c r="O60" s="93" t="s">
        <v>38</v>
      </c>
      <c r="P60" s="96" t="s">
        <v>15</v>
      </c>
      <c r="Q60" s="97"/>
      <c r="R60" s="37"/>
    </row>
    <row r="61" spans="1:18" ht="10.5" customHeight="1" thickBot="1" x14ac:dyDescent="0.25">
      <c r="A61" s="66"/>
      <c r="B61" s="67"/>
      <c r="C61" s="70"/>
      <c r="D61" s="71"/>
      <c r="E61" s="71"/>
      <c r="F61" s="71"/>
      <c r="G61" s="71"/>
      <c r="H61" s="71"/>
      <c r="I61" s="71"/>
      <c r="J61" s="73"/>
      <c r="K61" s="202"/>
      <c r="L61" s="203"/>
      <c r="M61" s="94"/>
      <c r="N61" s="94"/>
      <c r="O61" s="94"/>
      <c r="P61" s="98"/>
      <c r="Q61" s="99"/>
      <c r="R61" s="37"/>
    </row>
    <row r="62" spans="1:18" ht="10.5" customHeight="1" thickBot="1" x14ac:dyDescent="0.25">
      <c r="A62" s="74">
        <v>1</v>
      </c>
      <c r="B62" s="74"/>
      <c r="C62" s="204">
        <v>2</v>
      </c>
      <c r="D62" s="85"/>
      <c r="E62" s="85"/>
      <c r="F62" s="85"/>
      <c r="G62" s="85"/>
      <c r="H62" s="85"/>
      <c r="I62" s="205"/>
      <c r="J62" s="55">
        <v>3</v>
      </c>
      <c r="K62" s="204">
        <v>4</v>
      </c>
      <c r="L62" s="85"/>
      <c r="M62" s="199">
        <v>5</v>
      </c>
      <c r="N62" s="199"/>
      <c r="O62" s="54">
        <v>6</v>
      </c>
      <c r="P62" s="85">
        <v>7</v>
      </c>
      <c r="Q62" s="86"/>
      <c r="R62" s="37"/>
    </row>
    <row r="63" spans="1:18" ht="26.25" customHeight="1" x14ac:dyDescent="0.2">
      <c r="A63" s="84">
        <v>1</v>
      </c>
      <c r="B63" s="84"/>
      <c r="C63" s="75" t="s">
        <v>72</v>
      </c>
      <c r="D63" s="216"/>
      <c r="E63" s="216"/>
      <c r="F63" s="216"/>
      <c r="G63" s="216"/>
      <c r="H63" s="216"/>
      <c r="I63" s="76"/>
      <c r="J63" s="7"/>
      <c r="K63" s="75"/>
      <c r="L63" s="76"/>
      <c r="M63" s="217"/>
      <c r="N63" s="218"/>
      <c r="O63" s="8"/>
      <c r="P63" s="75"/>
      <c r="Q63" s="76"/>
      <c r="R63" s="37"/>
    </row>
    <row r="64" spans="1:18" ht="12.75" customHeight="1" x14ac:dyDescent="0.2">
      <c r="A64" s="9"/>
      <c r="B64" s="9">
        <v>1</v>
      </c>
      <c r="C64" s="77" t="s">
        <v>39</v>
      </c>
      <c r="D64" s="78"/>
      <c r="E64" s="78"/>
      <c r="F64" s="78"/>
      <c r="G64" s="78"/>
      <c r="H64" s="78"/>
      <c r="I64" s="79"/>
      <c r="J64" s="9"/>
      <c r="K64" s="63"/>
      <c r="L64" s="64"/>
      <c r="M64" s="208"/>
      <c r="N64" s="209"/>
      <c r="O64" s="10"/>
      <c r="P64" s="63" t="s">
        <v>33</v>
      </c>
      <c r="Q64" s="64"/>
      <c r="R64" s="37"/>
    </row>
    <row r="65" spans="1:18" ht="50.25" customHeight="1" x14ac:dyDescent="0.2">
      <c r="A65" s="38">
        <v>1</v>
      </c>
      <c r="B65" s="39"/>
      <c r="C65" s="87" t="s">
        <v>80</v>
      </c>
      <c r="D65" s="61"/>
      <c r="E65" s="61"/>
      <c r="F65" s="61"/>
      <c r="G65" s="61"/>
      <c r="H65" s="61"/>
      <c r="I65" s="62"/>
      <c r="J65" s="12" t="s">
        <v>43</v>
      </c>
      <c r="K65" s="88" t="s">
        <v>90</v>
      </c>
      <c r="L65" s="89"/>
      <c r="M65" s="90"/>
      <c r="N65" s="90"/>
      <c r="O65" s="13">
        <f>[1]показники!$F$7</f>
        <v>15946570</v>
      </c>
      <c r="P65" s="178">
        <f>O65</f>
        <v>15946570</v>
      </c>
      <c r="Q65" s="179"/>
      <c r="R65" s="37"/>
    </row>
    <row r="66" spans="1:18" ht="0.75" hidden="1" customHeight="1" x14ac:dyDescent="0.2">
      <c r="A66" s="24">
        <v>1</v>
      </c>
      <c r="B66" s="11"/>
      <c r="C66" s="87" t="s">
        <v>74</v>
      </c>
      <c r="D66" s="61"/>
      <c r="E66" s="61"/>
      <c r="F66" s="61"/>
      <c r="G66" s="61"/>
      <c r="H66" s="61"/>
      <c r="I66" s="62"/>
      <c r="J66" s="12" t="s">
        <v>43</v>
      </c>
      <c r="K66" s="87" t="s">
        <v>69</v>
      </c>
      <c r="L66" s="95"/>
      <c r="M66" s="90"/>
      <c r="N66" s="90"/>
      <c r="O66" s="13">
        <v>0</v>
      </c>
      <c r="P66" s="178">
        <f>O66</f>
        <v>0</v>
      </c>
      <c r="Q66" s="179"/>
      <c r="R66" s="37"/>
    </row>
    <row r="67" spans="1:18" ht="30.75" customHeight="1" x14ac:dyDescent="0.2">
      <c r="A67" s="24">
        <v>2</v>
      </c>
      <c r="B67" s="11"/>
      <c r="C67" s="87" t="s">
        <v>81</v>
      </c>
      <c r="D67" s="61"/>
      <c r="E67" s="61"/>
      <c r="F67" s="61"/>
      <c r="G67" s="61"/>
      <c r="H67" s="61"/>
      <c r="I67" s="62"/>
      <c r="J67" s="12" t="s">
        <v>82</v>
      </c>
      <c r="K67" s="87" t="s">
        <v>26</v>
      </c>
      <c r="L67" s="61"/>
      <c r="M67" s="90"/>
      <c r="N67" s="90"/>
      <c r="O67" s="29">
        <f>[1]показники!$F$9</f>
        <v>1171.1999999999998</v>
      </c>
      <c r="P67" s="229">
        <f>O67</f>
        <v>1171.1999999999998</v>
      </c>
      <c r="Q67" s="230"/>
      <c r="R67" s="37"/>
    </row>
    <row r="68" spans="1:18" ht="36" customHeight="1" x14ac:dyDescent="0.2">
      <c r="A68" s="24">
        <v>3</v>
      </c>
      <c r="B68" s="11"/>
      <c r="C68" s="87" t="s">
        <v>83</v>
      </c>
      <c r="D68" s="61"/>
      <c r="E68" s="61"/>
      <c r="F68" s="61"/>
      <c r="G68" s="61"/>
      <c r="H68" s="61"/>
      <c r="I68" s="62"/>
      <c r="J68" s="12" t="s">
        <v>43</v>
      </c>
      <c r="K68" s="87" t="s">
        <v>27</v>
      </c>
      <c r="L68" s="61"/>
      <c r="M68" s="90"/>
      <c r="N68" s="90"/>
      <c r="O68" s="16">
        <f>[1]показники!$F$11</f>
        <v>27926630</v>
      </c>
      <c r="P68" s="231">
        <f>O68</f>
        <v>27926630</v>
      </c>
      <c r="Q68" s="228"/>
      <c r="R68" s="37"/>
    </row>
    <row r="69" spans="1:18" ht="13.5" customHeight="1" x14ac:dyDescent="0.2">
      <c r="A69" s="28"/>
      <c r="B69" s="9">
        <v>2</v>
      </c>
      <c r="C69" s="77" t="s">
        <v>40</v>
      </c>
      <c r="D69" s="78"/>
      <c r="E69" s="78"/>
      <c r="F69" s="78"/>
      <c r="G69" s="78"/>
      <c r="H69" s="78"/>
      <c r="I69" s="79"/>
      <c r="J69" s="14"/>
      <c r="K69" s="77"/>
      <c r="L69" s="79"/>
      <c r="M69" s="80"/>
      <c r="N69" s="81"/>
      <c r="O69" s="15"/>
      <c r="P69" s="63"/>
      <c r="Q69" s="64"/>
      <c r="R69" s="37"/>
    </row>
    <row r="70" spans="1:18" ht="44.25" customHeight="1" x14ac:dyDescent="0.2">
      <c r="A70" s="24">
        <v>1</v>
      </c>
      <c r="B70" s="11"/>
      <c r="C70" s="87" t="s">
        <v>84</v>
      </c>
      <c r="D70" s="61"/>
      <c r="E70" s="61"/>
      <c r="F70" s="61"/>
      <c r="G70" s="61"/>
      <c r="H70" s="61"/>
      <c r="I70" s="62"/>
      <c r="J70" s="12" t="s">
        <v>17</v>
      </c>
      <c r="K70" s="88" t="s">
        <v>90</v>
      </c>
      <c r="L70" s="89"/>
      <c r="M70" s="90"/>
      <c r="N70" s="90"/>
      <c r="O70" s="52">
        <f>[1]показники!$F$15</f>
        <v>2</v>
      </c>
      <c r="P70" s="91">
        <f>O70</f>
        <v>2</v>
      </c>
      <c r="Q70" s="92"/>
      <c r="R70" s="37"/>
    </row>
    <row r="71" spans="1:18" ht="3" hidden="1" customHeight="1" x14ac:dyDescent="0.2">
      <c r="A71" s="24">
        <v>1</v>
      </c>
      <c r="B71" s="11"/>
      <c r="C71" s="87" t="s">
        <v>75</v>
      </c>
      <c r="D71" s="61"/>
      <c r="E71" s="61"/>
      <c r="F71" s="61"/>
      <c r="G71" s="61"/>
      <c r="H71" s="61"/>
      <c r="I71" s="62"/>
      <c r="J71" s="12" t="s">
        <v>17</v>
      </c>
      <c r="K71" s="87" t="s">
        <v>69</v>
      </c>
      <c r="L71" s="95"/>
      <c r="M71" s="90"/>
      <c r="N71" s="90"/>
      <c r="O71" s="52">
        <f>[2]показники!$F$16</f>
        <v>2</v>
      </c>
      <c r="P71" s="91">
        <f>O71</f>
        <v>2</v>
      </c>
      <c r="Q71" s="92"/>
      <c r="R71" s="37"/>
    </row>
    <row r="72" spans="1:18" ht="12" customHeight="1" x14ac:dyDescent="0.2">
      <c r="A72" s="28"/>
      <c r="B72" s="9">
        <v>3</v>
      </c>
      <c r="C72" s="77" t="s">
        <v>41</v>
      </c>
      <c r="D72" s="78"/>
      <c r="E72" s="78"/>
      <c r="F72" s="78"/>
      <c r="G72" s="78"/>
      <c r="H72" s="78"/>
      <c r="I72" s="79"/>
      <c r="J72" s="14"/>
      <c r="K72" s="63"/>
      <c r="L72" s="64"/>
      <c r="M72" s="80"/>
      <c r="N72" s="81"/>
      <c r="O72" s="15"/>
      <c r="P72" s="63"/>
      <c r="Q72" s="64"/>
      <c r="R72" s="37"/>
    </row>
    <row r="73" spans="1:18" ht="35.25" customHeight="1" x14ac:dyDescent="0.2">
      <c r="A73" s="24">
        <v>1</v>
      </c>
      <c r="B73" s="11"/>
      <c r="C73" s="87" t="s">
        <v>85</v>
      </c>
      <c r="D73" s="61"/>
      <c r="E73" s="61"/>
      <c r="F73" s="61"/>
      <c r="G73" s="61"/>
      <c r="H73" s="61"/>
      <c r="I73" s="62"/>
      <c r="J73" s="12" t="s">
        <v>44</v>
      </c>
      <c r="K73" s="87" t="s">
        <v>18</v>
      </c>
      <c r="L73" s="61"/>
      <c r="M73" s="90"/>
      <c r="N73" s="90"/>
      <c r="O73" s="51">
        <f>O65/O70</f>
        <v>7973285</v>
      </c>
      <c r="P73" s="227">
        <f>O73</f>
        <v>7973285</v>
      </c>
      <c r="Q73" s="228"/>
      <c r="R73" s="37"/>
    </row>
    <row r="74" spans="1:18" ht="24.75" customHeight="1" x14ac:dyDescent="0.2">
      <c r="A74" s="24">
        <v>2</v>
      </c>
      <c r="B74" s="11"/>
      <c r="C74" s="87" t="s">
        <v>86</v>
      </c>
      <c r="D74" s="61"/>
      <c r="E74" s="61"/>
      <c r="F74" s="61"/>
      <c r="G74" s="61"/>
      <c r="H74" s="61"/>
      <c r="I74" s="62"/>
      <c r="J74" s="12" t="s">
        <v>43</v>
      </c>
      <c r="K74" s="87" t="s">
        <v>18</v>
      </c>
      <c r="L74" s="61"/>
      <c r="M74" s="249"/>
      <c r="N74" s="250"/>
      <c r="O74" s="51">
        <f>O68/O67</f>
        <v>23844.458674863392</v>
      </c>
      <c r="P74" s="227">
        <f>O74</f>
        <v>23844.458674863392</v>
      </c>
      <c r="Q74" s="228"/>
      <c r="R74" s="37"/>
    </row>
    <row r="75" spans="1:18" ht="36" hidden="1" customHeight="1" x14ac:dyDescent="0.2">
      <c r="A75" s="24">
        <v>1</v>
      </c>
      <c r="B75" s="11"/>
      <c r="C75" s="88" t="s">
        <v>79</v>
      </c>
      <c r="D75" s="232"/>
      <c r="E75" s="232"/>
      <c r="F75" s="232"/>
      <c r="G75" s="232"/>
      <c r="H75" s="232"/>
      <c r="I75" s="233"/>
      <c r="J75" s="12" t="s">
        <v>43</v>
      </c>
      <c r="K75" s="87" t="s">
        <v>18</v>
      </c>
      <c r="L75" s="61"/>
      <c r="M75" s="249"/>
      <c r="N75" s="250"/>
      <c r="O75" s="51">
        <f>O66/O71</f>
        <v>0</v>
      </c>
      <c r="P75" s="227">
        <f>O75</f>
        <v>0</v>
      </c>
      <c r="Q75" s="228"/>
      <c r="R75" s="37"/>
    </row>
    <row r="76" spans="1:18" ht="13.5" customHeight="1" x14ac:dyDescent="0.2">
      <c r="A76" s="28"/>
      <c r="B76" s="9">
        <v>4</v>
      </c>
      <c r="C76" s="77" t="s">
        <v>42</v>
      </c>
      <c r="D76" s="78"/>
      <c r="E76" s="78"/>
      <c r="F76" s="78"/>
      <c r="G76" s="78"/>
      <c r="H76" s="78"/>
      <c r="I76" s="79"/>
      <c r="J76" s="14"/>
      <c r="K76" s="77"/>
      <c r="L76" s="79"/>
      <c r="M76" s="80"/>
      <c r="N76" s="81"/>
      <c r="O76" s="15"/>
      <c r="P76" s="63"/>
      <c r="Q76" s="64"/>
      <c r="R76" s="37"/>
    </row>
    <row r="77" spans="1:18" ht="0.75" hidden="1" customHeight="1" x14ac:dyDescent="0.2">
      <c r="A77" s="27">
        <v>1</v>
      </c>
      <c r="B77" s="25"/>
      <c r="C77" s="237" t="s">
        <v>28</v>
      </c>
      <c r="D77" s="238"/>
      <c r="E77" s="238"/>
      <c r="F77" s="238"/>
      <c r="G77" s="238"/>
      <c r="H77" s="238"/>
      <c r="I77" s="239"/>
      <c r="J77" s="26" t="s">
        <v>19</v>
      </c>
      <c r="K77" s="237" t="s">
        <v>18</v>
      </c>
      <c r="L77" s="238"/>
      <c r="M77" s="248"/>
      <c r="N77" s="248"/>
      <c r="O77" s="42">
        <f>[3]показники!$F$20</f>
        <v>50</v>
      </c>
      <c r="P77" s="235">
        <f>O77</f>
        <v>50</v>
      </c>
      <c r="Q77" s="236"/>
      <c r="R77" s="37"/>
    </row>
    <row r="78" spans="1:18" ht="28.5" hidden="1" customHeight="1" x14ac:dyDescent="0.2">
      <c r="A78" s="27">
        <v>2</v>
      </c>
      <c r="B78" s="25"/>
      <c r="C78" s="237" t="s">
        <v>29</v>
      </c>
      <c r="D78" s="238"/>
      <c r="E78" s="238"/>
      <c r="F78" s="238"/>
      <c r="G78" s="238"/>
      <c r="H78" s="238"/>
      <c r="I78" s="239"/>
      <c r="J78" s="26" t="s">
        <v>19</v>
      </c>
      <c r="K78" s="237" t="s">
        <v>18</v>
      </c>
      <c r="L78" s="238"/>
      <c r="M78" s="248"/>
      <c r="N78" s="248"/>
      <c r="O78" s="42">
        <f>[3]показники!$F$21</f>
        <v>5.8433005025871461E-2</v>
      </c>
      <c r="P78" s="235">
        <f>O78</f>
        <v>5.8433005025871461E-2</v>
      </c>
      <c r="Q78" s="236"/>
      <c r="R78" s="37"/>
    </row>
    <row r="79" spans="1:18" ht="35.25" customHeight="1" x14ac:dyDescent="0.2">
      <c r="A79" s="24">
        <v>1</v>
      </c>
      <c r="B79" s="11"/>
      <c r="C79" s="87" t="s">
        <v>87</v>
      </c>
      <c r="D79" s="61"/>
      <c r="E79" s="61"/>
      <c r="F79" s="61"/>
      <c r="G79" s="61"/>
      <c r="H79" s="61"/>
      <c r="I79" s="62"/>
      <c r="J79" s="12" t="s">
        <v>19</v>
      </c>
      <c r="K79" s="87" t="s">
        <v>18</v>
      </c>
      <c r="L79" s="61"/>
      <c r="M79" s="90"/>
      <c r="N79" s="90"/>
      <c r="O79" s="53">
        <f>[1]показники!$F$25</f>
        <v>39.28837410743796</v>
      </c>
      <c r="P79" s="246">
        <f>O79</f>
        <v>39.28837410743796</v>
      </c>
      <c r="Q79" s="247"/>
      <c r="R79" s="37"/>
    </row>
    <row r="80" spans="1:18" ht="36" customHeight="1" x14ac:dyDescent="0.2">
      <c r="A80" s="34">
        <v>2</v>
      </c>
      <c r="B80" s="35"/>
      <c r="C80" s="240" t="s">
        <v>88</v>
      </c>
      <c r="D80" s="241"/>
      <c r="E80" s="241"/>
      <c r="F80" s="241"/>
      <c r="G80" s="241"/>
      <c r="H80" s="241"/>
      <c r="I80" s="242"/>
      <c r="J80" s="36" t="s">
        <v>19</v>
      </c>
      <c r="K80" s="240" t="s">
        <v>18</v>
      </c>
      <c r="L80" s="241"/>
      <c r="M80" s="243"/>
      <c r="N80" s="243"/>
      <c r="O80" s="50">
        <f>[1]показники!$F$26</f>
        <v>100</v>
      </c>
      <c r="P80" s="244">
        <f>O80</f>
        <v>100</v>
      </c>
      <c r="Q80" s="245"/>
      <c r="R80" s="37"/>
    </row>
    <row r="81" spans="1:18" ht="35.25" hidden="1" customHeight="1" x14ac:dyDescent="0.2">
      <c r="A81" s="43">
        <v>1</v>
      </c>
      <c r="B81" s="44"/>
      <c r="C81" s="210" t="s">
        <v>76</v>
      </c>
      <c r="D81" s="210"/>
      <c r="E81" s="210"/>
      <c r="F81" s="210"/>
      <c r="G81" s="210"/>
      <c r="H81" s="210"/>
      <c r="I81" s="210"/>
      <c r="J81" s="40" t="s">
        <v>19</v>
      </c>
      <c r="K81" s="210" t="s">
        <v>18</v>
      </c>
      <c r="L81" s="210"/>
      <c r="M81" s="90"/>
      <c r="N81" s="90"/>
      <c r="O81" s="33">
        <f>[4]показники!$F$27</f>
        <v>100</v>
      </c>
      <c r="P81" s="234">
        <f>O81</f>
        <v>100</v>
      </c>
      <c r="Q81" s="234"/>
      <c r="R81" s="37"/>
    </row>
    <row r="82" spans="1:18" ht="0.75" customHeight="1" x14ac:dyDescent="0.2">
      <c r="A82" s="45">
        <v>5</v>
      </c>
      <c r="B82" s="46"/>
      <c r="C82" s="211" t="s">
        <v>65</v>
      </c>
      <c r="D82" s="211"/>
      <c r="E82" s="211"/>
      <c r="F82" s="211"/>
      <c r="G82" s="211"/>
      <c r="H82" s="211"/>
      <c r="I82" s="211"/>
      <c r="J82" s="47" t="s">
        <v>19</v>
      </c>
      <c r="K82" s="212" t="s">
        <v>18</v>
      </c>
      <c r="L82" s="213"/>
      <c r="M82" s="214"/>
      <c r="N82" s="214"/>
      <c r="O82" s="48">
        <v>0</v>
      </c>
      <c r="P82" s="225">
        <f t="shared" ref="P82" si="0">O82</f>
        <v>0</v>
      </c>
      <c r="Q82" s="226"/>
      <c r="R82" s="37"/>
    </row>
    <row r="83" spans="1:18" ht="0.75" hidden="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37"/>
    </row>
    <row r="84" spans="1:18" ht="17.25" hidden="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37"/>
    </row>
    <row r="85" spans="1:18" ht="27.75" customHeight="1" x14ac:dyDescent="0.2">
      <c r="A85" s="4"/>
      <c r="B85" s="121" t="s">
        <v>93</v>
      </c>
      <c r="C85" s="121"/>
      <c r="D85" s="121"/>
      <c r="E85" s="121"/>
      <c r="F85" s="121"/>
      <c r="G85" s="3"/>
      <c r="H85" s="4"/>
      <c r="I85" s="4"/>
      <c r="J85" s="4"/>
      <c r="K85" s="4"/>
      <c r="L85" s="4"/>
      <c r="M85" s="4"/>
      <c r="N85" s="119" t="s">
        <v>94</v>
      </c>
      <c r="O85" s="119"/>
      <c r="P85" s="4"/>
      <c r="Q85" s="4"/>
      <c r="R85" s="37"/>
    </row>
    <row r="86" spans="1:18" ht="11.1" customHeight="1" x14ac:dyDescent="0.2">
      <c r="A86" s="4"/>
      <c r="B86" s="121" t="s">
        <v>23</v>
      </c>
      <c r="C86" s="121"/>
      <c r="D86" s="121"/>
      <c r="E86" s="121"/>
      <c r="F86" s="121"/>
      <c r="G86" s="120" t="s">
        <v>20</v>
      </c>
      <c r="H86" s="120"/>
      <c r="I86" s="120"/>
      <c r="J86" s="4"/>
      <c r="K86" s="4"/>
      <c r="L86" s="4"/>
      <c r="M86" s="41"/>
      <c r="N86" s="41" t="s">
        <v>67</v>
      </c>
      <c r="O86" s="41"/>
      <c r="P86" s="4"/>
      <c r="Q86" s="4"/>
    </row>
    <row r="87" spans="1:18" ht="13.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8" ht="11.45" customHeight="1" x14ac:dyDescent="0.2">
      <c r="A88" s="4"/>
      <c r="B88" s="122" t="s">
        <v>22</v>
      </c>
      <c r="C88" s="12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8" ht="12.95" customHeight="1" x14ac:dyDescent="0.2">
      <c r="A89" s="4"/>
      <c r="B89" s="121" t="s">
        <v>54</v>
      </c>
      <c r="C89" s="121"/>
      <c r="D89" s="121"/>
      <c r="E89" s="121"/>
      <c r="F89" s="121"/>
      <c r="G89" s="3"/>
      <c r="H89" s="4"/>
      <c r="I89" s="4"/>
      <c r="J89" s="4"/>
      <c r="K89" s="4"/>
      <c r="L89" s="4"/>
      <c r="M89" s="4"/>
      <c r="N89" s="119" t="s">
        <v>68</v>
      </c>
      <c r="O89" s="119"/>
      <c r="P89" s="4"/>
      <c r="Q89" s="4"/>
    </row>
    <row r="90" spans="1:18" ht="11.1" customHeight="1" x14ac:dyDescent="0.2">
      <c r="A90" s="4"/>
      <c r="B90" s="121" t="s">
        <v>23</v>
      </c>
      <c r="C90" s="121"/>
      <c r="D90" s="121"/>
      <c r="E90" s="121"/>
      <c r="F90" s="121"/>
      <c r="G90" s="120" t="s">
        <v>20</v>
      </c>
      <c r="H90" s="120"/>
      <c r="I90" s="120"/>
      <c r="J90" s="4"/>
      <c r="K90" s="4"/>
      <c r="L90" s="4"/>
      <c r="M90" s="30"/>
      <c r="N90" s="30" t="s">
        <v>67</v>
      </c>
      <c r="O90" s="30"/>
      <c r="P90" s="4"/>
      <c r="Q90" s="4"/>
    </row>
    <row r="91" spans="1:18" ht="11.4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8" ht="11.25" hidden="1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8" ht="11.45" customHeight="1" x14ac:dyDescent="0.2">
      <c r="A93" s="4"/>
      <c r="B93" s="116"/>
      <c r="C93" s="11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8" ht="15" customHeight="1" x14ac:dyDescent="0.2">
      <c r="A94" s="4"/>
      <c r="B94" s="117" t="s">
        <v>53</v>
      </c>
      <c r="C94" s="117"/>
      <c r="D94" s="4"/>
      <c r="E94" s="4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8" ht="22.5" customHeight="1" x14ac:dyDescent="0.2">
      <c r="A95" s="4"/>
      <c r="B95" s="118" t="s">
        <v>52</v>
      </c>
      <c r="C95" s="118"/>
      <c r="D95" s="4"/>
      <c r="E95" s="4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</sheetData>
  <mergeCells count="188">
    <mergeCell ref="P74:Q74"/>
    <mergeCell ref="K76:L76"/>
    <mergeCell ref="M76:N76"/>
    <mergeCell ref="K73:L73"/>
    <mergeCell ref="K75:L75"/>
    <mergeCell ref="M73:N73"/>
    <mergeCell ref="C80:I80"/>
    <mergeCell ref="K80:L80"/>
    <mergeCell ref="M80:N80"/>
    <mergeCell ref="P80:Q80"/>
    <mergeCell ref="P79:Q79"/>
    <mergeCell ref="M77:N77"/>
    <mergeCell ref="M78:N78"/>
    <mergeCell ref="M79:N79"/>
    <mergeCell ref="C77:I77"/>
    <mergeCell ref="P78:Q78"/>
    <mergeCell ref="M75:N75"/>
    <mergeCell ref="C74:I74"/>
    <mergeCell ref="K74:L74"/>
    <mergeCell ref="M74:N74"/>
    <mergeCell ref="M81:N81"/>
    <mergeCell ref="P82:Q82"/>
    <mergeCell ref="B90:F90"/>
    <mergeCell ref="P73:Q73"/>
    <mergeCell ref="P75:Q75"/>
    <mergeCell ref="P67:Q67"/>
    <mergeCell ref="P68:Q68"/>
    <mergeCell ref="P71:Q71"/>
    <mergeCell ref="C69:I69"/>
    <mergeCell ref="K69:L69"/>
    <mergeCell ref="M69:N69"/>
    <mergeCell ref="G90:I90"/>
    <mergeCell ref="C76:I76"/>
    <mergeCell ref="C75:I75"/>
    <mergeCell ref="P81:Q81"/>
    <mergeCell ref="P77:Q77"/>
    <mergeCell ref="C73:I73"/>
    <mergeCell ref="K77:L77"/>
    <mergeCell ref="K78:L78"/>
    <mergeCell ref="K79:L79"/>
    <mergeCell ref="C78:I78"/>
    <mergeCell ref="C79:I79"/>
    <mergeCell ref="C81:I81"/>
    <mergeCell ref="P76:Q76"/>
    <mergeCell ref="K81:L81"/>
    <mergeCell ref="B89:F89"/>
    <mergeCell ref="C82:I82"/>
    <mergeCell ref="K82:L82"/>
    <mergeCell ref="M82:N82"/>
    <mergeCell ref="A49:B49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K67:L67"/>
    <mergeCell ref="L50:M50"/>
    <mergeCell ref="N50:Q50"/>
    <mergeCell ref="A50:B50"/>
    <mergeCell ref="N51:Q51"/>
    <mergeCell ref="J51:K51"/>
    <mergeCell ref="C49:I49"/>
    <mergeCell ref="C50:I50"/>
    <mergeCell ref="L49:M49"/>
    <mergeCell ref="P54:Q54"/>
    <mergeCell ref="N54:O54"/>
    <mergeCell ref="C51:I51"/>
    <mergeCell ref="L54:M54"/>
    <mergeCell ref="P55:Q55"/>
    <mergeCell ref="N55:O55"/>
    <mergeCell ref="L55:M55"/>
    <mergeCell ref="P64:Q64"/>
    <mergeCell ref="K66:L66"/>
    <mergeCell ref="B25:C25"/>
    <mergeCell ref="B26:C26"/>
    <mergeCell ref="L48:M48"/>
    <mergeCell ref="B33:Q33"/>
    <mergeCell ref="A34:B34"/>
    <mergeCell ref="C34:Q34"/>
    <mergeCell ref="A35:B35"/>
    <mergeCell ref="N46:Q47"/>
    <mergeCell ref="N48:Q48"/>
    <mergeCell ref="A48:B48"/>
    <mergeCell ref="C46:I47"/>
    <mergeCell ref="C48:I48"/>
    <mergeCell ref="J48:K48"/>
    <mergeCell ref="J49:K49"/>
    <mergeCell ref="J50:K50"/>
    <mergeCell ref="A54:K54"/>
    <mergeCell ref="A55:K55"/>
    <mergeCell ref="N49:Q49"/>
    <mergeCell ref="L51:M51"/>
    <mergeCell ref="B22:D22"/>
    <mergeCell ref="B28:Q28"/>
    <mergeCell ref="B30:Q30"/>
    <mergeCell ref="B32:Q32"/>
    <mergeCell ref="B37:Q37"/>
    <mergeCell ref="A41:B41"/>
    <mergeCell ref="A46:B47"/>
    <mergeCell ref="L46:M47"/>
    <mergeCell ref="C41:Q41"/>
    <mergeCell ref="A42:B42"/>
    <mergeCell ref="C42:Q42"/>
    <mergeCell ref="A43:B43"/>
    <mergeCell ref="C43:Q43"/>
    <mergeCell ref="J46:K47"/>
    <mergeCell ref="C35:Q35"/>
    <mergeCell ref="B38:Q38"/>
    <mergeCell ref="B93:C93"/>
    <mergeCell ref="B94:C94"/>
    <mergeCell ref="B95:C95"/>
    <mergeCell ref="N85:O85"/>
    <mergeCell ref="G86:I86"/>
    <mergeCell ref="N89:O89"/>
    <mergeCell ref="B85:F85"/>
    <mergeCell ref="B86:F86"/>
    <mergeCell ref="B88:C88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C70:I70"/>
    <mergeCell ref="K70:L70"/>
    <mergeCell ref="M70:N70"/>
    <mergeCell ref="P70:Q70"/>
    <mergeCell ref="O60:O61"/>
    <mergeCell ref="K71:L71"/>
    <mergeCell ref="M71:N71"/>
    <mergeCell ref="P60:Q61"/>
    <mergeCell ref="A57:K57"/>
    <mergeCell ref="K68:L68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2023-01-19T13:47:25Z</cp:lastPrinted>
  <dcterms:created xsi:type="dcterms:W3CDTF">2019-02-11T09:54:24Z</dcterms:created>
  <dcterms:modified xsi:type="dcterms:W3CDTF">2023-08-23T12:58:58Z</dcterms:modified>
</cp:coreProperties>
</file>